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免笔试人员 " sheetId="1" r:id="rId1"/>
  </sheets>
  <definedNames>
    <definedName name="_xlnm.Print_Titles" localSheetId="0">'免笔试人员 '!$3:3</definedName>
  </definedNames>
  <calcPr calcId="144525"/>
  <extLst/>
</workbook>
</file>

<file path=xl/sharedStrings.xml><?xml version="1.0" encoding="utf-8"?>
<sst xmlns="http://schemas.openxmlformats.org/spreadsheetml/2006/main" count="145">
  <si>
    <t>2019年那坡县公开招聘中小学教师免笔试岗位               拟进入面试资格审查范围人员名单</t>
  </si>
  <si>
    <t>(共39个岗位，59人）</t>
  </si>
  <si>
    <t>序号</t>
  </si>
  <si>
    <t>县/区</t>
  </si>
  <si>
    <t>报考单位</t>
  </si>
  <si>
    <t>报考岗位</t>
  </si>
  <si>
    <t>招聘人数(核准后的人数)</t>
  </si>
  <si>
    <t>姓名</t>
  </si>
  <si>
    <t>性别</t>
  </si>
  <si>
    <t>民族</t>
  </si>
  <si>
    <t>报考号</t>
  </si>
  <si>
    <t>备注</t>
  </si>
  <si>
    <t>那坡县</t>
  </si>
  <si>
    <t>那坡县坡荷乡初级中学</t>
  </si>
  <si>
    <t>4510260027数学教师（聘用教师控制数）</t>
  </si>
  <si>
    <t>黄圆娇</t>
  </si>
  <si>
    <t>女</t>
  </si>
  <si>
    <t>汉族</t>
  </si>
  <si>
    <t>4510260029体育教师（聘用教师控制数）</t>
  </si>
  <si>
    <t>黄文杰</t>
  </si>
  <si>
    <t>男</t>
  </si>
  <si>
    <t>壮族</t>
  </si>
  <si>
    <t>卢巨灿</t>
  </si>
  <si>
    <t>那坡县龙合镇初级中学</t>
  </si>
  <si>
    <t>4510260031语文教师（聘用教师控制数）</t>
  </si>
  <si>
    <t>梁祎婧</t>
  </si>
  <si>
    <t>彝族</t>
  </si>
  <si>
    <t>4510260032数学教师（聘用教师控制数）</t>
  </si>
  <si>
    <t>孔春玉</t>
  </si>
  <si>
    <t>4510260033英语教师（聘用教师控制数）</t>
  </si>
  <si>
    <t>王艳</t>
  </si>
  <si>
    <t>那坡县龙合镇定业初级中学</t>
  </si>
  <si>
    <t>4510260039物理教师（聘用教师控制数）</t>
  </si>
  <si>
    <t>廖志达</t>
  </si>
  <si>
    <t>4510260040化学教师（聘用教师控制数）</t>
  </si>
  <si>
    <t>罗玉珍</t>
  </si>
  <si>
    <t>其他</t>
  </si>
  <si>
    <t>4510260041地理教师（聘用教师控制数）</t>
  </si>
  <si>
    <t>王平</t>
  </si>
  <si>
    <t>那坡县德隆乡初级中学</t>
  </si>
  <si>
    <t>4510260045语文教师（聘用教师控制数）</t>
  </si>
  <si>
    <t>尹湘琼</t>
  </si>
  <si>
    <t>那坡县百合乡初级中学</t>
  </si>
  <si>
    <t>4510260049化学教师（聘用教师控制数）</t>
  </si>
  <si>
    <t>薛丽华</t>
  </si>
  <si>
    <t>4510260051体育教师（聘用教师控制数）</t>
  </si>
  <si>
    <t>高华明</t>
  </si>
  <si>
    <t>胡光跃</t>
  </si>
  <si>
    <t>4510260052信息技术教师（聘用教师控制数）</t>
  </si>
  <si>
    <t>黄丽元</t>
  </si>
  <si>
    <t>那坡县百省初级中学</t>
  </si>
  <si>
    <t>4510260058语文教师（聘用教师控制数）</t>
  </si>
  <si>
    <t>黄露香</t>
  </si>
  <si>
    <t>那坡县百都初级中学</t>
  </si>
  <si>
    <t>4510260066英语教师（聘用教师控制数）</t>
  </si>
  <si>
    <t>段平顺</t>
  </si>
  <si>
    <t>那坡县城厢镇龙华村小学</t>
  </si>
  <si>
    <t>4510260071教师（聘用教师控制数）</t>
  </si>
  <si>
    <t>许振伟</t>
  </si>
  <si>
    <t>那坡县坡荷乡那池村小学</t>
  </si>
  <si>
    <t>4510260072教师（聘用教师控制数）</t>
  </si>
  <si>
    <t>张桂华</t>
  </si>
  <si>
    <t>那坡县龙合镇仁合村完小</t>
  </si>
  <si>
    <t>4510260073教师（聘用教师控制数）</t>
  </si>
  <si>
    <t>黄莲清</t>
  </si>
  <si>
    <t>农秀芬</t>
  </si>
  <si>
    <t>那坡县德隆乡德乐村小学</t>
  </si>
  <si>
    <t>4510260074教师（聘用教师控制数）</t>
  </si>
  <si>
    <t>何颖慧</t>
  </si>
  <si>
    <t>李荣海</t>
  </si>
  <si>
    <t>那坡县平孟镇北斗村完小</t>
  </si>
  <si>
    <t>4510260076教师（聘用教师控制数）</t>
  </si>
  <si>
    <t>李海梅</t>
  </si>
  <si>
    <t>那坡县百省乡那孟村小学</t>
  </si>
  <si>
    <t>4510260077教师（聘用教师控制数）</t>
  </si>
  <si>
    <t>农连欣</t>
  </si>
  <si>
    <t>盘志红</t>
  </si>
  <si>
    <t>瑶族</t>
  </si>
  <si>
    <t>那坡县城厢镇永乐村完小</t>
  </si>
  <si>
    <t>4510260087英语教师（聘用教师控制数）</t>
  </si>
  <si>
    <t>王艳丽</t>
  </si>
  <si>
    <t>那坡县城厢镇弄楠村完小</t>
  </si>
  <si>
    <t>4510260088英语教师（聘用教师控制数）</t>
  </si>
  <si>
    <t>苏眉佛</t>
  </si>
  <si>
    <t>那坡县城厢镇者庙村完小</t>
  </si>
  <si>
    <t>4510260090音乐教师（聘用教师控制数）</t>
  </si>
  <si>
    <t>何柔娴</t>
  </si>
  <si>
    <t>4510260091美术教师（聘用教师控制数）</t>
  </si>
  <si>
    <t>何忠能</t>
  </si>
  <si>
    <t>农彩玉</t>
  </si>
  <si>
    <t>农琪</t>
  </si>
  <si>
    <t>那坡县城厢镇中强村完小</t>
  </si>
  <si>
    <t>4510260094体育教师（聘用教师控制数）</t>
  </si>
  <si>
    <t>黄炳轶</t>
  </si>
  <si>
    <t>农开创</t>
  </si>
  <si>
    <t>那坡县龙合镇中心小学</t>
  </si>
  <si>
    <t>4510260096英语教师（聘用教师控制数）</t>
  </si>
  <si>
    <t>沈孝金</t>
  </si>
  <si>
    <t>4510260098信息技术教师（聘用教师控制数）</t>
  </si>
  <si>
    <t>张玉英</t>
  </si>
  <si>
    <t>那坡县龙合镇桂合村完小</t>
  </si>
  <si>
    <t>4510260102音乐教师（聘用教师控制数）</t>
  </si>
  <si>
    <t>陆梅英</t>
  </si>
  <si>
    <t>那坡县龙合镇明浪村完小</t>
  </si>
  <si>
    <t>4510260103体育教师（聘用教师控制数）</t>
  </si>
  <si>
    <t>黄建德</t>
  </si>
  <si>
    <t>祁陶</t>
  </si>
  <si>
    <t>汪祖艳</t>
  </si>
  <si>
    <t>那坡县龙合镇果桃村小学</t>
  </si>
  <si>
    <t>4510260104体育教师（聘用教师控制数）</t>
  </si>
  <si>
    <t>李华平</t>
  </si>
  <si>
    <t>宁明夺</t>
  </si>
  <si>
    <t>周贵莲</t>
  </si>
  <si>
    <t>那坡县德隆乡中心小学</t>
  </si>
  <si>
    <t>4510260105英语教师（聘用教师控制数）</t>
  </si>
  <si>
    <t>周兰柳</t>
  </si>
  <si>
    <t>邹汉碧</t>
  </si>
  <si>
    <t>4510260106音乐教师（聘用教师控制数）</t>
  </si>
  <si>
    <t>黄彩梅</t>
  </si>
  <si>
    <t>汪利</t>
  </si>
  <si>
    <t>那坡县德隆乡团结村完小</t>
  </si>
  <si>
    <t>4510260107美术教师（聘用教师控制数）</t>
  </si>
  <si>
    <t>纪露环</t>
  </si>
  <si>
    <t>李玉碧</t>
  </si>
  <si>
    <t>4510260108体育教师（聘用教师控制数）</t>
  </si>
  <si>
    <t>兰彩凤</t>
  </si>
  <si>
    <t>苏刚</t>
  </si>
  <si>
    <t>韦小丽</t>
  </si>
  <si>
    <t>那坡县百南中心小学</t>
  </si>
  <si>
    <t>4510260116信息技术教师（聘用教师控制数）</t>
  </si>
  <si>
    <t>黄林东</t>
  </si>
  <si>
    <t>王国旺</t>
  </si>
  <si>
    <t>那坡县百省下华村完小</t>
  </si>
  <si>
    <t>4510260118英语教师（聘用教师控制数）</t>
  </si>
  <si>
    <t>韦千红</t>
  </si>
  <si>
    <t>4510260119美术教师（聘用教师控制数）</t>
  </si>
  <si>
    <t>蔡光美</t>
  </si>
  <si>
    <t>那坡县百都中心小学</t>
  </si>
  <si>
    <t>4510260120英语教师（聘用教师控制数）</t>
  </si>
  <si>
    <t>方彦</t>
  </si>
  <si>
    <t>农彩兰</t>
  </si>
  <si>
    <t>那坡县百都那隆村完小</t>
  </si>
  <si>
    <t>4510260123体育教师（聘用教师控制数）</t>
  </si>
  <si>
    <t>黄海</t>
  </si>
  <si>
    <t>李游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</si>
</sst>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6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2"/>
  <sheetViews>
    <sheetView tabSelected="1" workbookViewId="0">
      <selection activeCell="Q8" sqref="Q8"/>
    </sheetView>
  </sheetViews>
  <sheetFormatPr defaultColWidth="9" defaultRowHeight="14.25"/>
  <cols>
    <col min="1" max="1" width="4.375" style="2" customWidth="1"/>
    <col min="2" max="2" width="6.125" style="2" customWidth="1"/>
    <col min="3" max="3" width="12" style="3" customWidth="1"/>
    <col min="4" max="4" width="16.125" style="3" customWidth="1"/>
    <col min="5" max="5" width="8.75" style="3" customWidth="1"/>
    <col min="6" max="6" width="6.75" style="2" customWidth="1"/>
    <col min="7" max="8" width="4.75" style="3" customWidth="1"/>
    <col min="9" max="9" width="11.875" style="3" customWidth="1"/>
    <col min="10" max="10" width="4.75" customWidth="1"/>
  </cols>
  <sheetData>
    <row r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1" ht="28" customHeight="1" spans="1:10">
      <c r="A2" s="5" t="s">
        <v>1</v>
      </c>
      <c r="B2" s="5"/>
      <c r="C2" s="6"/>
      <c r="D2" s="6"/>
      <c r="E2" s="6"/>
      <c r="F2" s="5"/>
      <c r="G2" s="6"/>
      <c r="H2" s="6"/>
      <c r="I2" s="6"/>
      <c r="J2" s="5"/>
    </row>
    <row r="3" s="1" customFormat="1" ht="49" customHeight="1" spans="1:10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11" t="s">
        <v>11</v>
      </c>
    </row>
    <row r="4" s="1" customFormat="1" ht="27" customHeight="1" spans="1:10">
      <c r="A4" s="7">
        <v>1</v>
      </c>
      <c r="B4" s="9" t="s">
        <v>12</v>
      </c>
      <c r="C4" s="10" t="s">
        <v>13</v>
      </c>
      <c r="D4" s="10" t="s">
        <v>14</v>
      </c>
      <c r="E4" s="10">
        <v>1</v>
      </c>
      <c r="F4" s="9" t="s">
        <v>15</v>
      </c>
      <c r="G4" s="10" t="s">
        <v>16</v>
      </c>
      <c r="H4" s="10" t="s">
        <v>17</v>
      </c>
      <c r="I4" s="10" t="str">
        <f>"191026000358"</f>
        <v>191026000358</v>
      </c>
      <c r="J4" s="11"/>
    </row>
    <row r="5" s="1" customFormat="1" ht="27" customHeight="1" spans="1:10">
      <c r="A5" s="7">
        <v>2</v>
      </c>
      <c r="B5" s="9" t="s">
        <v>12</v>
      </c>
      <c r="C5" s="10" t="s">
        <v>13</v>
      </c>
      <c r="D5" s="10" t="s">
        <v>18</v>
      </c>
      <c r="E5" s="10">
        <v>1</v>
      </c>
      <c r="F5" s="9" t="s">
        <v>19</v>
      </c>
      <c r="G5" s="10" t="s">
        <v>20</v>
      </c>
      <c r="H5" s="10" t="s">
        <v>21</v>
      </c>
      <c r="I5" s="10" t="str">
        <f>"191026000273"</f>
        <v>191026000273</v>
      </c>
      <c r="J5" s="11"/>
    </row>
    <row r="6" s="1" customFormat="1" ht="27" customHeight="1" spans="1:10">
      <c r="A6" s="7">
        <v>3</v>
      </c>
      <c r="B6" s="9" t="s">
        <v>12</v>
      </c>
      <c r="C6" s="10"/>
      <c r="D6" s="10"/>
      <c r="E6" s="10"/>
      <c r="F6" s="9" t="s">
        <v>22</v>
      </c>
      <c r="G6" s="10" t="s">
        <v>20</v>
      </c>
      <c r="H6" s="10" t="s">
        <v>21</v>
      </c>
      <c r="I6" s="10" t="str">
        <f>"191026000060"</f>
        <v>191026000060</v>
      </c>
      <c r="J6" s="11"/>
    </row>
    <row r="7" s="1" customFormat="1" ht="27" customHeight="1" spans="1:10">
      <c r="A7" s="7">
        <v>4</v>
      </c>
      <c r="B7" s="9" t="s">
        <v>12</v>
      </c>
      <c r="C7" s="10" t="s">
        <v>23</v>
      </c>
      <c r="D7" s="10" t="s">
        <v>24</v>
      </c>
      <c r="E7" s="10">
        <v>1</v>
      </c>
      <c r="F7" s="9" t="s">
        <v>25</v>
      </c>
      <c r="G7" s="10" t="s">
        <v>16</v>
      </c>
      <c r="H7" s="10" t="s">
        <v>26</v>
      </c>
      <c r="I7" s="10" t="str">
        <f>"191026000075"</f>
        <v>191026000075</v>
      </c>
      <c r="J7" s="11"/>
    </row>
    <row r="8" s="1" customFormat="1" ht="27" customHeight="1" spans="1:10">
      <c r="A8" s="7">
        <v>5</v>
      </c>
      <c r="B8" s="9" t="s">
        <v>12</v>
      </c>
      <c r="C8" s="10" t="s">
        <v>23</v>
      </c>
      <c r="D8" s="10" t="s">
        <v>27</v>
      </c>
      <c r="E8" s="10">
        <v>1</v>
      </c>
      <c r="F8" s="9" t="s">
        <v>28</v>
      </c>
      <c r="G8" s="10" t="s">
        <v>16</v>
      </c>
      <c r="H8" s="10" t="s">
        <v>26</v>
      </c>
      <c r="I8" s="10" t="str">
        <f>"191026000352"</f>
        <v>191026000352</v>
      </c>
      <c r="J8" s="11"/>
    </row>
    <row r="9" s="1" customFormat="1" ht="27" customHeight="1" spans="1:10">
      <c r="A9" s="7">
        <v>6</v>
      </c>
      <c r="B9" s="9" t="s">
        <v>12</v>
      </c>
      <c r="C9" s="10" t="s">
        <v>23</v>
      </c>
      <c r="D9" s="10" t="s">
        <v>29</v>
      </c>
      <c r="E9" s="10">
        <v>1</v>
      </c>
      <c r="F9" s="9" t="s">
        <v>30</v>
      </c>
      <c r="G9" s="10" t="s">
        <v>16</v>
      </c>
      <c r="H9" s="10" t="s">
        <v>17</v>
      </c>
      <c r="I9" s="10" t="str">
        <f>"191026000229"</f>
        <v>191026000229</v>
      </c>
      <c r="J9" s="11"/>
    </row>
    <row r="10" s="1" customFormat="1" ht="27" customHeight="1" spans="1:10">
      <c r="A10" s="7">
        <v>7</v>
      </c>
      <c r="B10" s="9" t="s">
        <v>12</v>
      </c>
      <c r="C10" s="10" t="s">
        <v>31</v>
      </c>
      <c r="D10" s="10" t="s">
        <v>32</v>
      </c>
      <c r="E10" s="10">
        <v>1</v>
      </c>
      <c r="F10" s="9" t="s">
        <v>33</v>
      </c>
      <c r="G10" s="10" t="s">
        <v>20</v>
      </c>
      <c r="H10" s="10" t="s">
        <v>21</v>
      </c>
      <c r="I10" s="10" t="str">
        <f>"191026000235"</f>
        <v>191026000235</v>
      </c>
      <c r="J10" s="11"/>
    </row>
    <row r="11" s="1" customFormat="1" ht="27" customHeight="1" spans="1:10">
      <c r="A11" s="7">
        <v>8</v>
      </c>
      <c r="B11" s="9" t="s">
        <v>12</v>
      </c>
      <c r="C11" s="10" t="s">
        <v>31</v>
      </c>
      <c r="D11" s="10" t="s">
        <v>34</v>
      </c>
      <c r="E11" s="10">
        <v>1</v>
      </c>
      <c r="F11" s="9" t="s">
        <v>35</v>
      </c>
      <c r="G11" s="10" t="s">
        <v>16</v>
      </c>
      <c r="H11" s="10" t="s">
        <v>36</v>
      </c>
      <c r="I11" s="10" t="str">
        <f>"191026000206"</f>
        <v>191026000206</v>
      </c>
      <c r="J11" s="11"/>
    </row>
    <row r="12" s="1" customFormat="1" ht="27" customHeight="1" spans="1:10">
      <c r="A12" s="7">
        <v>9</v>
      </c>
      <c r="B12" s="9" t="s">
        <v>12</v>
      </c>
      <c r="C12" s="10" t="s">
        <v>31</v>
      </c>
      <c r="D12" s="10" t="s">
        <v>37</v>
      </c>
      <c r="E12" s="10">
        <v>1</v>
      </c>
      <c r="F12" s="9" t="s">
        <v>38</v>
      </c>
      <c r="G12" s="10" t="s">
        <v>20</v>
      </c>
      <c r="H12" s="10" t="s">
        <v>17</v>
      </c>
      <c r="I12" s="10" t="str">
        <f>"191026000246"</f>
        <v>191026000246</v>
      </c>
      <c r="J12" s="11"/>
    </row>
    <row r="13" s="1" customFormat="1" ht="27" customHeight="1" spans="1:10">
      <c r="A13" s="7">
        <v>10</v>
      </c>
      <c r="B13" s="9" t="s">
        <v>12</v>
      </c>
      <c r="C13" s="10" t="s">
        <v>39</v>
      </c>
      <c r="D13" s="10" t="s">
        <v>40</v>
      </c>
      <c r="E13" s="10">
        <v>1</v>
      </c>
      <c r="F13" s="9" t="s">
        <v>41</v>
      </c>
      <c r="G13" s="10" t="s">
        <v>16</v>
      </c>
      <c r="H13" s="10" t="s">
        <v>21</v>
      </c>
      <c r="I13" s="10" t="str">
        <f>"191026000208"</f>
        <v>191026000208</v>
      </c>
      <c r="J13" s="11"/>
    </row>
    <row r="14" s="1" customFormat="1" ht="27" customHeight="1" spans="1:10">
      <c r="A14" s="7">
        <v>11</v>
      </c>
      <c r="B14" s="9" t="s">
        <v>12</v>
      </c>
      <c r="C14" s="10" t="s">
        <v>42</v>
      </c>
      <c r="D14" s="10" t="s">
        <v>43</v>
      </c>
      <c r="E14" s="10">
        <v>1</v>
      </c>
      <c r="F14" s="9" t="s">
        <v>44</v>
      </c>
      <c r="G14" s="10" t="s">
        <v>16</v>
      </c>
      <c r="H14" s="10" t="s">
        <v>17</v>
      </c>
      <c r="I14" s="10" t="str">
        <f>"191026000224"</f>
        <v>191026000224</v>
      </c>
      <c r="J14" s="11"/>
    </row>
    <row r="15" s="1" customFormat="1" ht="27" customHeight="1" spans="1:10">
      <c r="A15" s="7">
        <v>12</v>
      </c>
      <c r="B15" s="9" t="s">
        <v>12</v>
      </c>
      <c r="C15" s="10" t="s">
        <v>42</v>
      </c>
      <c r="D15" s="10" t="s">
        <v>45</v>
      </c>
      <c r="E15" s="10">
        <v>1</v>
      </c>
      <c r="F15" s="9" t="s">
        <v>46</v>
      </c>
      <c r="G15" s="10" t="s">
        <v>20</v>
      </c>
      <c r="H15" s="10" t="s">
        <v>17</v>
      </c>
      <c r="I15" s="10" t="str">
        <f>"191026000384"</f>
        <v>191026000384</v>
      </c>
      <c r="J15" s="11"/>
    </row>
    <row r="16" s="1" customFormat="1" ht="27" customHeight="1" spans="1:10">
      <c r="A16" s="7">
        <v>13</v>
      </c>
      <c r="B16" s="9" t="s">
        <v>12</v>
      </c>
      <c r="C16" s="10"/>
      <c r="D16" s="10"/>
      <c r="E16" s="10"/>
      <c r="F16" s="9" t="s">
        <v>47</v>
      </c>
      <c r="G16" s="10" t="s">
        <v>20</v>
      </c>
      <c r="H16" s="10" t="s">
        <v>17</v>
      </c>
      <c r="I16" s="10" t="str">
        <f>"191026000339"</f>
        <v>191026000339</v>
      </c>
      <c r="J16" s="11"/>
    </row>
    <row r="17" s="1" customFormat="1" ht="27" customHeight="1" spans="1:10">
      <c r="A17" s="7">
        <v>14</v>
      </c>
      <c r="B17" s="9" t="s">
        <v>12</v>
      </c>
      <c r="C17" s="10" t="s">
        <v>42</v>
      </c>
      <c r="D17" s="10" t="s">
        <v>48</v>
      </c>
      <c r="E17" s="10">
        <v>1</v>
      </c>
      <c r="F17" s="9" t="s">
        <v>49</v>
      </c>
      <c r="G17" s="10" t="s">
        <v>16</v>
      </c>
      <c r="H17" s="10" t="s">
        <v>21</v>
      </c>
      <c r="I17" s="10" t="str">
        <f>"191026000103"</f>
        <v>191026000103</v>
      </c>
      <c r="J17" s="11"/>
    </row>
    <row r="18" s="1" customFormat="1" ht="27" customHeight="1" spans="1:10">
      <c r="A18" s="7">
        <v>15</v>
      </c>
      <c r="B18" s="9" t="s">
        <v>12</v>
      </c>
      <c r="C18" s="10" t="s">
        <v>50</v>
      </c>
      <c r="D18" s="10" t="s">
        <v>51</v>
      </c>
      <c r="E18" s="10">
        <v>1</v>
      </c>
      <c r="F18" s="9" t="s">
        <v>52</v>
      </c>
      <c r="G18" s="10" t="s">
        <v>16</v>
      </c>
      <c r="H18" s="10" t="s">
        <v>21</v>
      </c>
      <c r="I18" s="10" t="str">
        <f>"191026000237"</f>
        <v>191026000237</v>
      </c>
      <c r="J18" s="11"/>
    </row>
    <row r="19" s="1" customFormat="1" ht="27" customHeight="1" spans="1:10">
      <c r="A19" s="7">
        <v>16</v>
      </c>
      <c r="B19" s="9" t="s">
        <v>12</v>
      </c>
      <c r="C19" s="10" t="s">
        <v>53</v>
      </c>
      <c r="D19" s="10" t="s">
        <v>54</v>
      </c>
      <c r="E19" s="10">
        <v>1</v>
      </c>
      <c r="F19" s="9" t="s">
        <v>55</v>
      </c>
      <c r="G19" s="10" t="s">
        <v>20</v>
      </c>
      <c r="H19" s="10" t="s">
        <v>17</v>
      </c>
      <c r="I19" s="10" t="str">
        <f>"191026000388"</f>
        <v>191026000388</v>
      </c>
      <c r="J19" s="11"/>
    </row>
    <row r="20" ht="27" customHeight="1" spans="1:10">
      <c r="A20" s="7">
        <v>17</v>
      </c>
      <c r="B20" s="9" t="s">
        <v>12</v>
      </c>
      <c r="C20" s="10" t="s">
        <v>56</v>
      </c>
      <c r="D20" s="10" t="s">
        <v>57</v>
      </c>
      <c r="E20" s="10">
        <v>1</v>
      </c>
      <c r="F20" s="9" t="s">
        <v>58</v>
      </c>
      <c r="G20" s="10" t="s">
        <v>20</v>
      </c>
      <c r="H20" s="10" t="s">
        <v>21</v>
      </c>
      <c r="I20" s="9" t="str">
        <f>"191026000040"</f>
        <v>191026000040</v>
      </c>
      <c r="J20" s="12"/>
    </row>
    <row r="21" ht="27" customHeight="1" spans="1:10">
      <c r="A21" s="7">
        <v>18</v>
      </c>
      <c r="B21" s="9" t="s">
        <v>12</v>
      </c>
      <c r="C21" s="10" t="s">
        <v>59</v>
      </c>
      <c r="D21" s="10" t="s">
        <v>60</v>
      </c>
      <c r="E21" s="10">
        <v>1</v>
      </c>
      <c r="F21" s="9" t="s">
        <v>61</v>
      </c>
      <c r="G21" s="10" t="s">
        <v>16</v>
      </c>
      <c r="H21" s="10" t="s">
        <v>17</v>
      </c>
      <c r="I21" s="9" t="str">
        <f>"191026000342"</f>
        <v>191026000342</v>
      </c>
      <c r="J21" s="12"/>
    </row>
    <row r="22" ht="27" customHeight="1" spans="1:10">
      <c r="A22" s="7">
        <v>19</v>
      </c>
      <c r="B22" s="9" t="s">
        <v>12</v>
      </c>
      <c r="C22" s="10" t="s">
        <v>62</v>
      </c>
      <c r="D22" s="10" t="s">
        <v>63</v>
      </c>
      <c r="E22" s="10">
        <v>1</v>
      </c>
      <c r="F22" s="9" t="s">
        <v>64</v>
      </c>
      <c r="G22" s="10" t="s">
        <v>16</v>
      </c>
      <c r="H22" s="10" t="s">
        <v>21</v>
      </c>
      <c r="I22" s="9" t="str">
        <f>"191026000055"</f>
        <v>191026000055</v>
      </c>
      <c r="J22" s="12"/>
    </row>
    <row r="23" ht="27" customHeight="1" spans="1:10">
      <c r="A23" s="7">
        <v>20</v>
      </c>
      <c r="B23" s="9" t="s">
        <v>12</v>
      </c>
      <c r="C23" s="10"/>
      <c r="D23" s="10"/>
      <c r="E23" s="10"/>
      <c r="F23" s="9" t="s">
        <v>65</v>
      </c>
      <c r="G23" s="10" t="s">
        <v>16</v>
      </c>
      <c r="H23" s="10" t="s">
        <v>21</v>
      </c>
      <c r="I23" s="9" t="str">
        <f>"191026000065"</f>
        <v>191026000065</v>
      </c>
      <c r="J23" s="12"/>
    </row>
    <row r="24" ht="27" customHeight="1" spans="1:10">
      <c r="A24" s="7">
        <v>21</v>
      </c>
      <c r="B24" s="9" t="s">
        <v>12</v>
      </c>
      <c r="C24" s="10" t="s">
        <v>66</v>
      </c>
      <c r="D24" s="10" t="s">
        <v>67</v>
      </c>
      <c r="E24" s="10">
        <v>1</v>
      </c>
      <c r="F24" s="9" t="s">
        <v>68</v>
      </c>
      <c r="G24" s="10" t="s">
        <v>16</v>
      </c>
      <c r="H24" s="10" t="s">
        <v>21</v>
      </c>
      <c r="I24" s="9" t="str">
        <f>"191026000257"</f>
        <v>191026000257</v>
      </c>
      <c r="J24" s="12"/>
    </row>
    <row r="25" ht="26" customHeight="1" spans="1:10">
      <c r="A25" s="7">
        <v>22</v>
      </c>
      <c r="B25" s="9" t="s">
        <v>12</v>
      </c>
      <c r="C25" s="10"/>
      <c r="D25" s="10"/>
      <c r="E25" s="10"/>
      <c r="F25" s="9" t="s">
        <v>69</v>
      </c>
      <c r="G25" s="10" t="s">
        <v>20</v>
      </c>
      <c r="H25" s="10" t="s">
        <v>21</v>
      </c>
      <c r="I25" s="9" t="str">
        <f>"191026000218"</f>
        <v>191026000218</v>
      </c>
      <c r="J25" s="12"/>
    </row>
    <row r="26" ht="26" customHeight="1" spans="1:10">
      <c r="A26" s="7">
        <v>23</v>
      </c>
      <c r="B26" s="9" t="s">
        <v>12</v>
      </c>
      <c r="C26" s="10" t="s">
        <v>70</v>
      </c>
      <c r="D26" s="10" t="s">
        <v>71</v>
      </c>
      <c r="E26" s="10">
        <v>1</v>
      </c>
      <c r="F26" s="9" t="s">
        <v>72</v>
      </c>
      <c r="G26" s="10" t="s">
        <v>16</v>
      </c>
      <c r="H26" s="10" t="s">
        <v>21</v>
      </c>
      <c r="I26" s="9" t="str">
        <f>"191026000107"</f>
        <v>191026000107</v>
      </c>
      <c r="J26" s="12"/>
    </row>
    <row r="27" ht="26" customHeight="1" spans="1:10">
      <c r="A27" s="7">
        <v>24</v>
      </c>
      <c r="B27" s="9" t="s">
        <v>12</v>
      </c>
      <c r="C27" s="10" t="s">
        <v>73</v>
      </c>
      <c r="D27" s="10" t="s">
        <v>74</v>
      </c>
      <c r="E27" s="10">
        <v>1</v>
      </c>
      <c r="F27" s="9" t="s">
        <v>75</v>
      </c>
      <c r="G27" s="10" t="s">
        <v>20</v>
      </c>
      <c r="H27" s="10" t="s">
        <v>21</v>
      </c>
      <c r="I27" s="9" t="str">
        <f>"191026000219"</f>
        <v>191026000219</v>
      </c>
      <c r="J27" s="12"/>
    </row>
    <row r="28" ht="26" customHeight="1" spans="1:10">
      <c r="A28" s="7">
        <v>25</v>
      </c>
      <c r="B28" s="9" t="s">
        <v>12</v>
      </c>
      <c r="C28" s="10"/>
      <c r="D28" s="10"/>
      <c r="E28" s="10"/>
      <c r="F28" s="9" t="s">
        <v>76</v>
      </c>
      <c r="G28" s="10" t="s">
        <v>20</v>
      </c>
      <c r="H28" s="10" t="s">
        <v>77</v>
      </c>
      <c r="I28" s="9" t="str">
        <f>"191026000115"</f>
        <v>191026000115</v>
      </c>
      <c r="J28" s="12"/>
    </row>
    <row r="29" ht="26" customHeight="1" spans="1:10">
      <c r="A29" s="7">
        <v>26</v>
      </c>
      <c r="B29" s="9" t="s">
        <v>12</v>
      </c>
      <c r="C29" s="10" t="s">
        <v>78</v>
      </c>
      <c r="D29" s="10" t="s">
        <v>79</v>
      </c>
      <c r="E29" s="10">
        <v>1</v>
      </c>
      <c r="F29" s="9" t="s">
        <v>80</v>
      </c>
      <c r="G29" s="10" t="s">
        <v>16</v>
      </c>
      <c r="H29" s="10" t="s">
        <v>21</v>
      </c>
      <c r="I29" s="9" t="str">
        <f>"191026000022"</f>
        <v>191026000022</v>
      </c>
      <c r="J29" s="12"/>
    </row>
    <row r="30" ht="26" customHeight="1" spans="1:10">
      <c r="A30" s="7">
        <v>27</v>
      </c>
      <c r="B30" s="9" t="s">
        <v>12</v>
      </c>
      <c r="C30" s="10" t="s">
        <v>81</v>
      </c>
      <c r="D30" s="10" t="s">
        <v>82</v>
      </c>
      <c r="E30" s="10">
        <v>1</v>
      </c>
      <c r="F30" s="9" t="s">
        <v>83</v>
      </c>
      <c r="G30" s="10" t="s">
        <v>16</v>
      </c>
      <c r="H30" s="10" t="s">
        <v>21</v>
      </c>
      <c r="I30" s="9" t="str">
        <f>"191026000034"</f>
        <v>191026000034</v>
      </c>
      <c r="J30" s="12"/>
    </row>
    <row r="31" ht="26" customHeight="1" spans="1:10">
      <c r="A31" s="7">
        <v>28</v>
      </c>
      <c r="B31" s="9" t="s">
        <v>12</v>
      </c>
      <c r="C31" s="10" t="s">
        <v>84</v>
      </c>
      <c r="D31" s="10" t="s">
        <v>85</v>
      </c>
      <c r="E31" s="10">
        <v>1</v>
      </c>
      <c r="F31" s="9" t="s">
        <v>86</v>
      </c>
      <c r="G31" s="10" t="s">
        <v>16</v>
      </c>
      <c r="H31" s="10" t="s">
        <v>21</v>
      </c>
      <c r="I31" s="9" t="str">
        <f>"191026000295"</f>
        <v>191026000295</v>
      </c>
      <c r="J31" s="12"/>
    </row>
    <row r="32" ht="26" customHeight="1" spans="1:10">
      <c r="A32" s="7">
        <v>29</v>
      </c>
      <c r="B32" s="9" t="s">
        <v>12</v>
      </c>
      <c r="C32" s="10" t="s">
        <v>84</v>
      </c>
      <c r="D32" s="10" t="s">
        <v>87</v>
      </c>
      <c r="E32" s="10">
        <v>1</v>
      </c>
      <c r="F32" s="9" t="s">
        <v>88</v>
      </c>
      <c r="G32" s="10" t="s">
        <v>20</v>
      </c>
      <c r="H32" s="10" t="s">
        <v>21</v>
      </c>
      <c r="I32" s="9" t="str">
        <f>"191026000373"</f>
        <v>191026000373</v>
      </c>
      <c r="J32" s="12"/>
    </row>
    <row r="33" ht="26" customHeight="1" spans="1:10">
      <c r="A33" s="7">
        <v>30</v>
      </c>
      <c r="B33" s="9" t="s">
        <v>12</v>
      </c>
      <c r="C33" s="10"/>
      <c r="D33" s="10"/>
      <c r="E33" s="10"/>
      <c r="F33" s="9" t="s">
        <v>89</v>
      </c>
      <c r="G33" s="10" t="s">
        <v>16</v>
      </c>
      <c r="H33" s="10" t="s">
        <v>21</v>
      </c>
      <c r="I33" s="9" t="str">
        <f>"191026000141"</f>
        <v>191026000141</v>
      </c>
      <c r="J33" s="12"/>
    </row>
    <row r="34" ht="26" customHeight="1" spans="1:10">
      <c r="A34" s="7">
        <v>31</v>
      </c>
      <c r="B34" s="9" t="s">
        <v>12</v>
      </c>
      <c r="C34" s="10"/>
      <c r="D34" s="10"/>
      <c r="E34" s="10"/>
      <c r="F34" s="9" t="s">
        <v>90</v>
      </c>
      <c r="G34" s="10" t="s">
        <v>16</v>
      </c>
      <c r="H34" s="10" t="s">
        <v>21</v>
      </c>
      <c r="I34" s="9" t="str">
        <f>"191026000014"</f>
        <v>191026000014</v>
      </c>
      <c r="J34" s="12"/>
    </row>
    <row r="35" ht="26" customHeight="1" spans="1:10">
      <c r="A35" s="7">
        <v>32</v>
      </c>
      <c r="B35" s="9" t="s">
        <v>12</v>
      </c>
      <c r="C35" s="10" t="s">
        <v>91</v>
      </c>
      <c r="D35" s="10" t="s">
        <v>92</v>
      </c>
      <c r="E35" s="10">
        <v>1</v>
      </c>
      <c r="F35" s="9" t="s">
        <v>93</v>
      </c>
      <c r="G35" s="10" t="s">
        <v>20</v>
      </c>
      <c r="H35" s="10" t="s">
        <v>21</v>
      </c>
      <c r="I35" s="9" t="str">
        <f>"191026000049"</f>
        <v>191026000049</v>
      </c>
      <c r="J35" s="12"/>
    </row>
    <row r="36" ht="26" customHeight="1" spans="1:10">
      <c r="A36" s="7">
        <v>33</v>
      </c>
      <c r="B36" s="9" t="s">
        <v>12</v>
      </c>
      <c r="C36" s="10"/>
      <c r="D36" s="10"/>
      <c r="E36" s="10"/>
      <c r="F36" s="9" t="s">
        <v>94</v>
      </c>
      <c r="G36" s="10" t="s">
        <v>20</v>
      </c>
      <c r="H36" s="10" t="s">
        <v>21</v>
      </c>
      <c r="I36" s="9" t="str">
        <f>"191026000125"</f>
        <v>191026000125</v>
      </c>
      <c r="J36" s="12"/>
    </row>
    <row r="37" ht="26" customHeight="1" spans="1:10">
      <c r="A37" s="7">
        <v>34</v>
      </c>
      <c r="B37" s="9" t="s">
        <v>12</v>
      </c>
      <c r="C37" s="10" t="s">
        <v>95</v>
      </c>
      <c r="D37" s="10" t="s">
        <v>96</v>
      </c>
      <c r="E37" s="10">
        <v>1</v>
      </c>
      <c r="F37" s="9" t="s">
        <v>97</v>
      </c>
      <c r="G37" s="10" t="s">
        <v>16</v>
      </c>
      <c r="H37" s="10" t="s">
        <v>21</v>
      </c>
      <c r="I37" s="9" t="str">
        <f>"191026000269"</f>
        <v>191026000269</v>
      </c>
      <c r="J37" s="12"/>
    </row>
    <row r="38" ht="26" customHeight="1" spans="1:10">
      <c r="A38" s="7">
        <v>35</v>
      </c>
      <c r="B38" s="9" t="s">
        <v>12</v>
      </c>
      <c r="C38" s="10" t="s">
        <v>95</v>
      </c>
      <c r="D38" s="10" t="s">
        <v>98</v>
      </c>
      <c r="E38" s="10">
        <v>1</v>
      </c>
      <c r="F38" s="9" t="s">
        <v>99</v>
      </c>
      <c r="G38" s="10" t="s">
        <v>16</v>
      </c>
      <c r="H38" s="10" t="s">
        <v>17</v>
      </c>
      <c r="I38" s="9" t="str">
        <f>"191026000276"</f>
        <v>191026000276</v>
      </c>
      <c r="J38" s="12"/>
    </row>
    <row r="39" ht="26" customHeight="1" spans="1:10">
      <c r="A39" s="7">
        <v>36</v>
      </c>
      <c r="B39" s="9" t="s">
        <v>12</v>
      </c>
      <c r="C39" s="10" t="s">
        <v>100</v>
      </c>
      <c r="D39" s="10" t="s">
        <v>101</v>
      </c>
      <c r="E39" s="10">
        <v>1</v>
      </c>
      <c r="F39" s="9" t="s">
        <v>102</v>
      </c>
      <c r="G39" s="10" t="s">
        <v>16</v>
      </c>
      <c r="H39" s="10" t="s">
        <v>21</v>
      </c>
      <c r="I39" s="9" t="str">
        <f>"191026000077"</f>
        <v>191026000077</v>
      </c>
      <c r="J39" s="12"/>
    </row>
    <row r="40" ht="26" customHeight="1" spans="1:10">
      <c r="A40" s="7">
        <v>37</v>
      </c>
      <c r="B40" s="9" t="s">
        <v>12</v>
      </c>
      <c r="C40" s="10" t="s">
        <v>103</v>
      </c>
      <c r="D40" s="10" t="s">
        <v>104</v>
      </c>
      <c r="E40" s="10">
        <v>1</v>
      </c>
      <c r="F40" s="9" t="s">
        <v>105</v>
      </c>
      <c r="G40" s="10" t="s">
        <v>20</v>
      </c>
      <c r="H40" s="10" t="s">
        <v>21</v>
      </c>
      <c r="I40" s="9" t="str">
        <f>"191026000227"</f>
        <v>191026000227</v>
      </c>
      <c r="J40" s="12"/>
    </row>
    <row r="41" ht="26" customHeight="1" spans="1:10">
      <c r="A41" s="7">
        <v>38</v>
      </c>
      <c r="B41" s="9" t="s">
        <v>12</v>
      </c>
      <c r="C41" s="10"/>
      <c r="D41" s="10"/>
      <c r="E41" s="10"/>
      <c r="F41" s="9" t="s">
        <v>106</v>
      </c>
      <c r="G41" s="10" t="s">
        <v>20</v>
      </c>
      <c r="H41" s="10" t="s">
        <v>17</v>
      </c>
      <c r="I41" s="9" t="str">
        <f>"191026000302"</f>
        <v>191026000302</v>
      </c>
      <c r="J41" s="12"/>
    </row>
    <row r="42" ht="26" customHeight="1" spans="1:10">
      <c r="A42" s="7">
        <v>39</v>
      </c>
      <c r="B42" s="9" t="s">
        <v>12</v>
      </c>
      <c r="C42" s="10"/>
      <c r="D42" s="10"/>
      <c r="E42" s="10"/>
      <c r="F42" s="9" t="s">
        <v>107</v>
      </c>
      <c r="G42" s="10" t="s">
        <v>16</v>
      </c>
      <c r="H42" s="10" t="s">
        <v>17</v>
      </c>
      <c r="I42" s="9" t="str">
        <f>"191026000280"</f>
        <v>191026000280</v>
      </c>
      <c r="J42" s="12"/>
    </row>
    <row r="43" ht="26" customHeight="1" spans="1:10">
      <c r="A43" s="7">
        <v>40</v>
      </c>
      <c r="B43" s="9" t="s">
        <v>12</v>
      </c>
      <c r="C43" s="10" t="s">
        <v>108</v>
      </c>
      <c r="D43" s="10" t="s">
        <v>109</v>
      </c>
      <c r="E43" s="10">
        <v>1</v>
      </c>
      <c r="F43" s="9" t="s">
        <v>110</v>
      </c>
      <c r="G43" s="10" t="s">
        <v>20</v>
      </c>
      <c r="H43" s="10" t="s">
        <v>21</v>
      </c>
      <c r="I43" s="9" t="str">
        <f>"191026000230"</f>
        <v>191026000230</v>
      </c>
      <c r="J43" s="12"/>
    </row>
    <row r="44" ht="26" customHeight="1" spans="1:10">
      <c r="A44" s="7">
        <v>41</v>
      </c>
      <c r="B44" s="9" t="s">
        <v>12</v>
      </c>
      <c r="C44" s="10"/>
      <c r="D44" s="10"/>
      <c r="E44" s="10"/>
      <c r="F44" s="9" t="s">
        <v>111</v>
      </c>
      <c r="G44" s="10" t="s">
        <v>20</v>
      </c>
      <c r="H44" s="10" t="s">
        <v>21</v>
      </c>
      <c r="I44" s="9" t="str">
        <f>"191026000284"</f>
        <v>191026000284</v>
      </c>
      <c r="J44" s="12"/>
    </row>
    <row r="45" ht="26" customHeight="1" spans="1:10">
      <c r="A45" s="7">
        <v>42</v>
      </c>
      <c r="B45" s="9" t="s">
        <v>12</v>
      </c>
      <c r="C45" s="10"/>
      <c r="D45" s="10"/>
      <c r="E45" s="10"/>
      <c r="F45" s="9" t="s">
        <v>112</v>
      </c>
      <c r="G45" s="10" t="s">
        <v>16</v>
      </c>
      <c r="H45" s="10" t="s">
        <v>17</v>
      </c>
      <c r="I45" s="9" t="str">
        <f>"191026000099"</f>
        <v>191026000099</v>
      </c>
      <c r="J45" s="12"/>
    </row>
    <row r="46" ht="26" customHeight="1" spans="1:10">
      <c r="A46" s="7">
        <v>43</v>
      </c>
      <c r="B46" s="9" t="s">
        <v>12</v>
      </c>
      <c r="C46" s="10" t="s">
        <v>113</v>
      </c>
      <c r="D46" s="10" t="s">
        <v>114</v>
      </c>
      <c r="E46" s="10">
        <v>1</v>
      </c>
      <c r="F46" s="9" t="s">
        <v>115</v>
      </c>
      <c r="G46" s="10" t="s">
        <v>16</v>
      </c>
      <c r="H46" s="10" t="s">
        <v>21</v>
      </c>
      <c r="I46" s="9" t="str">
        <f>"191026000056"</f>
        <v>191026000056</v>
      </c>
      <c r="J46" s="12"/>
    </row>
    <row r="47" ht="26" customHeight="1" spans="1:10">
      <c r="A47" s="7">
        <v>44</v>
      </c>
      <c r="B47" s="9" t="s">
        <v>12</v>
      </c>
      <c r="C47" s="10"/>
      <c r="D47" s="10"/>
      <c r="E47" s="10"/>
      <c r="F47" s="9" t="s">
        <v>116</v>
      </c>
      <c r="G47" s="10" t="s">
        <v>16</v>
      </c>
      <c r="H47" s="10" t="s">
        <v>21</v>
      </c>
      <c r="I47" s="9" t="str">
        <f>"191026000133"</f>
        <v>191026000133</v>
      </c>
      <c r="J47" s="12"/>
    </row>
    <row r="48" ht="26" customHeight="1" spans="1:10">
      <c r="A48" s="7">
        <v>45</v>
      </c>
      <c r="B48" s="9" t="s">
        <v>12</v>
      </c>
      <c r="C48" s="10" t="s">
        <v>113</v>
      </c>
      <c r="D48" s="10" t="s">
        <v>117</v>
      </c>
      <c r="E48" s="10">
        <v>1</v>
      </c>
      <c r="F48" s="9" t="s">
        <v>118</v>
      </c>
      <c r="G48" s="10" t="s">
        <v>16</v>
      </c>
      <c r="H48" s="10" t="s">
        <v>21</v>
      </c>
      <c r="I48" s="9" t="str">
        <f>"191026000027"</f>
        <v>191026000027</v>
      </c>
      <c r="J48" s="12"/>
    </row>
    <row r="49" ht="26" customHeight="1" spans="1:10">
      <c r="A49" s="7">
        <v>46</v>
      </c>
      <c r="B49" s="9" t="s">
        <v>12</v>
      </c>
      <c r="C49" s="10"/>
      <c r="D49" s="10"/>
      <c r="E49" s="10"/>
      <c r="F49" s="9" t="s">
        <v>119</v>
      </c>
      <c r="G49" s="10" t="s">
        <v>16</v>
      </c>
      <c r="H49" s="10" t="s">
        <v>21</v>
      </c>
      <c r="I49" s="9" t="str">
        <f>"191026000088"</f>
        <v>191026000088</v>
      </c>
      <c r="J49" s="12"/>
    </row>
    <row r="50" ht="26" customHeight="1" spans="1:10">
      <c r="A50" s="7">
        <v>47</v>
      </c>
      <c r="B50" s="9" t="s">
        <v>12</v>
      </c>
      <c r="C50" s="10" t="s">
        <v>120</v>
      </c>
      <c r="D50" s="10" t="s">
        <v>121</v>
      </c>
      <c r="E50" s="10">
        <v>1</v>
      </c>
      <c r="F50" s="9" t="s">
        <v>122</v>
      </c>
      <c r="G50" s="10" t="s">
        <v>16</v>
      </c>
      <c r="H50" s="10" t="s">
        <v>17</v>
      </c>
      <c r="I50" s="9" t="str">
        <f>"191026000287"</f>
        <v>191026000287</v>
      </c>
      <c r="J50" s="12"/>
    </row>
    <row r="51" ht="26" customHeight="1" spans="1:10">
      <c r="A51" s="7">
        <v>48</v>
      </c>
      <c r="B51" s="9" t="s">
        <v>12</v>
      </c>
      <c r="C51" s="10"/>
      <c r="D51" s="10"/>
      <c r="E51" s="10"/>
      <c r="F51" s="9" t="s">
        <v>123</v>
      </c>
      <c r="G51" s="10" t="s">
        <v>16</v>
      </c>
      <c r="H51" s="10" t="s">
        <v>21</v>
      </c>
      <c r="I51" s="9" t="str">
        <f>"191026000012"</f>
        <v>191026000012</v>
      </c>
      <c r="J51" s="12"/>
    </row>
    <row r="52" ht="26" customHeight="1" spans="1:10">
      <c r="A52" s="7">
        <v>49</v>
      </c>
      <c r="B52" s="9" t="s">
        <v>12</v>
      </c>
      <c r="C52" s="10" t="s">
        <v>120</v>
      </c>
      <c r="D52" s="10" t="s">
        <v>124</v>
      </c>
      <c r="E52" s="10">
        <v>1</v>
      </c>
      <c r="F52" s="9" t="s">
        <v>125</v>
      </c>
      <c r="G52" s="10" t="s">
        <v>16</v>
      </c>
      <c r="H52" s="10" t="s">
        <v>17</v>
      </c>
      <c r="I52" s="9" t="str">
        <f>"191026000087"</f>
        <v>191026000087</v>
      </c>
      <c r="J52" s="12"/>
    </row>
    <row r="53" ht="26" customHeight="1" spans="1:10">
      <c r="A53" s="7">
        <v>50</v>
      </c>
      <c r="B53" s="9" t="s">
        <v>12</v>
      </c>
      <c r="C53" s="10"/>
      <c r="D53" s="10"/>
      <c r="E53" s="10"/>
      <c r="F53" s="9" t="s">
        <v>126</v>
      </c>
      <c r="G53" s="10" t="s">
        <v>20</v>
      </c>
      <c r="H53" s="10" t="s">
        <v>26</v>
      </c>
      <c r="I53" s="9" t="str">
        <f>"191026000380"</f>
        <v>191026000380</v>
      </c>
      <c r="J53" s="12"/>
    </row>
    <row r="54" ht="26" customHeight="1" spans="1:10">
      <c r="A54" s="7">
        <v>51</v>
      </c>
      <c r="B54" s="9" t="s">
        <v>12</v>
      </c>
      <c r="C54" s="10"/>
      <c r="D54" s="10"/>
      <c r="E54" s="10"/>
      <c r="F54" s="9" t="s">
        <v>127</v>
      </c>
      <c r="G54" s="10" t="s">
        <v>16</v>
      </c>
      <c r="H54" s="10" t="s">
        <v>21</v>
      </c>
      <c r="I54" s="9" t="str">
        <f>"191026000157"</f>
        <v>191026000157</v>
      </c>
      <c r="J54" s="12"/>
    </row>
    <row r="55" ht="26" customHeight="1" spans="1:10">
      <c r="A55" s="7">
        <v>52</v>
      </c>
      <c r="B55" s="9" t="s">
        <v>12</v>
      </c>
      <c r="C55" s="10" t="s">
        <v>128</v>
      </c>
      <c r="D55" s="10" t="s">
        <v>129</v>
      </c>
      <c r="E55" s="10">
        <v>1</v>
      </c>
      <c r="F55" s="9" t="s">
        <v>130</v>
      </c>
      <c r="G55" s="10" t="s">
        <v>20</v>
      </c>
      <c r="H55" s="10" t="s">
        <v>21</v>
      </c>
      <c r="I55" s="9" t="str">
        <f>"191026000123"</f>
        <v>191026000123</v>
      </c>
      <c r="J55" s="12"/>
    </row>
    <row r="56" ht="26" customHeight="1" spans="1:10">
      <c r="A56" s="7">
        <v>53</v>
      </c>
      <c r="B56" s="9" t="s">
        <v>12</v>
      </c>
      <c r="C56" s="10"/>
      <c r="D56" s="10"/>
      <c r="E56" s="10"/>
      <c r="F56" s="9" t="s">
        <v>131</v>
      </c>
      <c r="G56" s="10" t="s">
        <v>20</v>
      </c>
      <c r="H56" s="10" t="s">
        <v>21</v>
      </c>
      <c r="I56" s="9" t="str">
        <f>"191026000128"</f>
        <v>191026000128</v>
      </c>
      <c r="J56" s="12"/>
    </row>
    <row r="57" ht="26" customHeight="1" spans="1:10">
      <c r="A57" s="7">
        <v>54</v>
      </c>
      <c r="B57" s="9" t="s">
        <v>12</v>
      </c>
      <c r="C57" s="10" t="s">
        <v>132</v>
      </c>
      <c r="D57" s="10" t="s">
        <v>133</v>
      </c>
      <c r="E57" s="10">
        <v>1</v>
      </c>
      <c r="F57" s="9" t="s">
        <v>134</v>
      </c>
      <c r="G57" s="10" t="s">
        <v>16</v>
      </c>
      <c r="H57" s="10" t="s">
        <v>21</v>
      </c>
      <c r="I57" s="9" t="str">
        <f>"191026000332"</f>
        <v>191026000332</v>
      </c>
      <c r="J57" s="12"/>
    </row>
    <row r="58" ht="26" customHeight="1" spans="1:10">
      <c r="A58" s="7">
        <v>55</v>
      </c>
      <c r="B58" s="9" t="s">
        <v>12</v>
      </c>
      <c r="C58" s="10" t="s">
        <v>132</v>
      </c>
      <c r="D58" s="10" t="s">
        <v>135</v>
      </c>
      <c r="E58" s="10">
        <v>1</v>
      </c>
      <c r="F58" s="9" t="s">
        <v>136</v>
      </c>
      <c r="G58" s="10" t="s">
        <v>16</v>
      </c>
      <c r="H58" s="10" t="s">
        <v>17</v>
      </c>
      <c r="I58" s="9" t="str">
        <f>"191026000296"</f>
        <v>191026000296</v>
      </c>
      <c r="J58" s="12"/>
    </row>
    <row r="59" ht="26" customHeight="1" spans="1:10">
      <c r="A59" s="7">
        <v>56</v>
      </c>
      <c r="B59" s="9" t="s">
        <v>12</v>
      </c>
      <c r="C59" s="10" t="s">
        <v>137</v>
      </c>
      <c r="D59" s="10" t="s">
        <v>138</v>
      </c>
      <c r="E59" s="10">
        <v>1</v>
      </c>
      <c r="F59" s="9" t="s">
        <v>139</v>
      </c>
      <c r="G59" s="10" t="s">
        <v>16</v>
      </c>
      <c r="H59" s="10" t="s">
        <v>21</v>
      </c>
      <c r="I59" s="9" t="str">
        <f>"191026000119"</f>
        <v>191026000119</v>
      </c>
      <c r="J59" s="12"/>
    </row>
    <row r="60" ht="26" customHeight="1" spans="1:10">
      <c r="A60" s="7">
        <v>57</v>
      </c>
      <c r="B60" s="9" t="s">
        <v>12</v>
      </c>
      <c r="C60" s="10"/>
      <c r="D60" s="10"/>
      <c r="E60" s="10"/>
      <c r="F60" s="9" t="s">
        <v>140</v>
      </c>
      <c r="G60" s="10" t="s">
        <v>16</v>
      </c>
      <c r="H60" s="10" t="s">
        <v>21</v>
      </c>
      <c r="I60" s="9" t="str">
        <f>"191026000198"</f>
        <v>191026000198</v>
      </c>
      <c r="J60" s="12"/>
    </row>
    <row r="61" ht="26" customHeight="1" spans="1:10">
      <c r="A61" s="7">
        <v>58</v>
      </c>
      <c r="B61" s="9" t="s">
        <v>12</v>
      </c>
      <c r="C61" s="10" t="s">
        <v>141</v>
      </c>
      <c r="D61" s="10" t="s">
        <v>142</v>
      </c>
      <c r="E61" s="10">
        <v>1</v>
      </c>
      <c r="F61" s="9" t="s">
        <v>143</v>
      </c>
      <c r="G61" s="10" t="s">
        <v>20</v>
      </c>
      <c r="H61" s="10" t="s">
        <v>21</v>
      </c>
      <c r="I61" s="9" t="str">
        <f>"191026000008"</f>
        <v>191026000008</v>
      </c>
      <c r="J61" s="12"/>
    </row>
    <row r="62" ht="26" customHeight="1" spans="1:10">
      <c r="A62" s="7">
        <v>59</v>
      </c>
      <c r="B62" s="9" t="s">
        <v>12</v>
      </c>
      <c r="C62" s="10"/>
      <c r="D62" s="10"/>
      <c r="E62" s="10"/>
      <c r="F62" s="9" t="s">
        <v>144</v>
      </c>
      <c r="G62" s="10" t="s">
        <v>20</v>
      </c>
      <c r="H62" s="10" t="s">
        <v>21</v>
      </c>
      <c r="I62" s="9" t="str">
        <f>"191026000021"</f>
        <v>191026000021</v>
      </c>
      <c r="J62" s="12"/>
    </row>
  </sheetData>
  <mergeCells count="50">
    <mergeCell ref="A1:J1"/>
    <mergeCell ref="A2:J2"/>
    <mergeCell ref="C5:C6"/>
    <mergeCell ref="C15:C16"/>
    <mergeCell ref="C22:C23"/>
    <mergeCell ref="C24:C25"/>
    <mergeCell ref="C27:C28"/>
    <mergeCell ref="C32:C34"/>
    <mergeCell ref="C35:C36"/>
    <mergeCell ref="C40:C42"/>
    <mergeCell ref="C43:C45"/>
    <mergeCell ref="C46:C47"/>
    <mergeCell ref="C48:C49"/>
    <mergeCell ref="C50:C51"/>
    <mergeCell ref="C52:C54"/>
    <mergeCell ref="C55:C56"/>
    <mergeCell ref="C59:C60"/>
    <mergeCell ref="C61:C62"/>
    <mergeCell ref="D5:D6"/>
    <mergeCell ref="D15:D16"/>
    <mergeCell ref="D22:D23"/>
    <mergeCell ref="D24:D25"/>
    <mergeCell ref="D27:D28"/>
    <mergeCell ref="D32:D34"/>
    <mergeCell ref="D35:D36"/>
    <mergeCell ref="D40:D42"/>
    <mergeCell ref="D43:D45"/>
    <mergeCell ref="D46:D47"/>
    <mergeCell ref="D48:D49"/>
    <mergeCell ref="D50:D51"/>
    <mergeCell ref="D52:D54"/>
    <mergeCell ref="D55:D56"/>
    <mergeCell ref="D59:D60"/>
    <mergeCell ref="D61:D62"/>
    <mergeCell ref="E5:E6"/>
    <mergeCell ref="E15:E16"/>
    <mergeCell ref="E22:E23"/>
    <mergeCell ref="E24:E25"/>
    <mergeCell ref="E27:E28"/>
    <mergeCell ref="E32:E34"/>
    <mergeCell ref="E35:E36"/>
    <mergeCell ref="E40:E42"/>
    <mergeCell ref="E43:E45"/>
    <mergeCell ref="E46:E47"/>
    <mergeCell ref="E48:E49"/>
    <mergeCell ref="E50:E51"/>
    <mergeCell ref="E52:E54"/>
    <mergeCell ref="E55:E56"/>
    <mergeCell ref="E59:E60"/>
    <mergeCell ref="E61:E62"/>
  </mergeCells>
  <pageMargins left="0.751388888888889" right="0.751388888888889" top="1" bottom="1" header="0.511805555555556" footer="0.511805555555556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免笔试人员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2019-06-03T03:21:00Z</dcterms:created>
  <dcterms:modified xsi:type="dcterms:W3CDTF">2019-06-04T07:27:38Z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